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52" i="1" l="1"/>
  <c r="D62" i="1"/>
  <c r="D33" i="1"/>
  <c r="C43" i="1" l="1"/>
  <c r="C46" i="1" s="1"/>
  <c r="N46" i="1"/>
  <c r="D46" i="1"/>
  <c r="K31" i="1"/>
  <c r="J27" i="1"/>
</calcChain>
</file>

<file path=xl/sharedStrings.xml><?xml version="1.0" encoding="utf-8"?>
<sst xmlns="http://schemas.openxmlformats.org/spreadsheetml/2006/main" count="79" uniqueCount="71">
  <si>
    <t xml:space="preserve"> </t>
  </si>
  <si>
    <t xml:space="preserve">     Отчет </t>
  </si>
  <si>
    <t xml:space="preserve">по содержанию и текущему ремонту общего имущества МКД </t>
  </si>
  <si>
    <t xml:space="preserve">Общая  площадь помещений  МКД всего кв.м. </t>
  </si>
  <si>
    <t>в том числе :</t>
  </si>
  <si>
    <t>жилых помещений</t>
  </si>
  <si>
    <t>нежилых помещений</t>
  </si>
  <si>
    <t xml:space="preserve">Стоимость  </t>
  </si>
  <si>
    <t>Перечень видов</t>
  </si>
  <si>
    <t xml:space="preserve">Условия выполнения работ и </t>
  </si>
  <si>
    <t>Сумма затрат</t>
  </si>
  <si>
    <t>работ в мес.</t>
  </si>
  <si>
    <t>работ и услуг</t>
  </si>
  <si>
    <t xml:space="preserve"> услуг</t>
  </si>
  <si>
    <t>руб.</t>
  </si>
  <si>
    <t>за 2023</t>
  </si>
  <si>
    <t xml:space="preserve">на 1 м2  </t>
  </si>
  <si>
    <t>рен 10</t>
  </si>
  <si>
    <t xml:space="preserve">                </t>
  </si>
  <si>
    <t>рен 50</t>
  </si>
  <si>
    <t xml:space="preserve">Общая стоимость работ и услуг по содержанию общего имущества дома </t>
  </si>
  <si>
    <t xml:space="preserve">2.Движение </t>
  </si>
  <si>
    <t xml:space="preserve">Наименование </t>
  </si>
  <si>
    <t xml:space="preserve">Текущее </t>
  </si>
  <si>
    <t>Текущий</t>
  </si>
  <si>
    <t>Непред.</t>
  </si>
  <si>
    <t>денежных</t>
  </si>
  <si>
    <t>содержание,</t>
  </si>
  <si>
    <t>ремонт,</t>
  </si>
  <si>
    <t>расходы</t>
  </si>
  <si>
    <t>средств</t>
  </si>
  <si>
    <t>Начислено денежных средств, в т.ч.:</t>
  </si>
  <si>
    <t xml:space="preserve">жилые  помещения </t>
  </si>
  <si>
    <t xml:space="preserve">Поступило денежных средств в т.ч. </t>
  </si>
  <si>
    <t>Затраты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</si>
  <si>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</si>
  <si>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Сумма,руб</t>
  </si>
  <si>
    <t>ООО УК "Уютера"</t>
  </si>
  <si>
    <t>Остаток на 31.12.2023    г.</t>
  </si>
  <si>
    <t>по адресу ул. Железнодорожная  д. 8  за 2023 года</t>
  </si>
  <si>
    <t>1.Работы, необходимые для надлежащего содержания несущих конструкций многоквартирного дома</t>
  </si>
  <si>
    <t xml:space="preserve">2. Общие работы необходимые для надлежащего содержания оборудования и ситемы инженерно-технического обеспечения   входящего в состав общего имущества многоквартирного дома  </t>
  </si>
  <si>
    <t>2.1. Работы необходимые для надлежащего содержания мусоропроводов в многоквартирном доме</t>
  </si>
  <si>
    <t>2.2 Работы необходимые для надлежащего содержания систем вентиляции и дымоудаления многоквартирного дома</t>
  </si>
  <si>
    <t xml:space="preserve">2.3 Работы, необходимые для надлежащего содержания системы водоснабжения, водоотведения и отопления, входящие в состав общего имущества  многоквартирного дома </t>
  </si>
  <si>
    <t>2.4 Работы выполняемые в целях надлежащего содержания общедомовых приборов учета многоквартирного дома</t>
  </si>
  <si>
    <t>3. Работы, выполняемые в целях надлежащего содержания и ремонта лифтов в многоквартирном доме</t>
  </si>
  <si>
    <t>4. Работы и услуги по содержанию иного имущества в многоквартирном доме</t>
  </si>
  <si>
    <t>4.1 Работы по содержанию помещений, входящих в состав общего имущества многоквартирного дома</t>
  </si>
  <si>
    <t>4.2 Работы по содержанию земельного участка с элементами озеленения и благоустройства многоквартирного дома</t>
  </si>
  <si>
    <t>Летний период</t>
  </si>
  <si>
    <t>Зимний период</t>
  </si>
  <si>
    <t>5. Механическая уборка</t>
  </si>
  <si>
    <t>6. Дератизация, дезинсекция помещений</t>
  </si>
  <si>
    <r>
      <rPr>
        <b/>
        <sz val="11"/>
        <rFont val="Times New Roman"/>
        <family val="1"/>
        <charset val="204"/>
      </rPr>
      <t>7. Управление многоквартиным домом</t>
    </r>
    <r>
      <rPr>
        <sz val="11"/>
        <rFont val="Times New Roman"/>
        <family val="1"/>
        <charset val="1"/>
      </rPr>
      <t xml:space="preserve"> </t>
    </r>
  </si>
  <si>
    <t>Остаток на 01.04.2023   г.</t>
  </si>
  <si>
    <t>Поступление от размещения оборудования</t>
  </si>
  <si>
    <t>Установка шлагбаума:</t>
  </si>
  <si>
    <t>собрано</t>
  </si>
  <si>
    <t>израсходовано</t>
  </si>
  <si>
    <t>Остаток</t>
  </si>
  <si>
    <t>Доплата за вазоны</t>
  </si>
  <si>
    <t>Установка урн</t>
  </si>
  <si>
    <t>Установка новых защитных экранов на мусоропроводах во всех подъездах</t>
  </si>
  <si>
    <t>Мелкий ремонт в подъездах(шпатлевка, штукатурка,покрасочные работы)</t>
  </si>
  <si>
    <t>Закраска объявлений с наркотиками</t>
  </si>
  <si>
    <t xml:space="preserve">Установка вазонов </t>
  </si>
  <si>
    <t xml:space="preserve">Вывоз старых плит, вазонов, бетонных монтажных стаканов </t>
  </si>
  <si>
    <t>Ремонт водосточной систмы при подготовки к отопительнму сезону</t>
  </si>
  <si>
    <t>3.Вдополнительные в полненные работы за период  2023г.</t>
  </si>
  <si>
    <t>Всего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</si>
</sst>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1"/>
    </font>
    <font>
      <b/>
      <sz val="10"/>
      <name val="Arial"/>
      <family val="2"/>
      <charset val="204"/>
    </font>
    <font>
      <sz val="11"/>
      <name val="Times New Roman"/>
      <family val="1"/>
      <charset val="1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1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1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1"/>
    </font>
    <font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1" fillId="0" borderId="0" xfId="1"/>
    <xf numFmtId="0" fontId="2" fillId="0" borderId="0" xfId="1" applyFont="1"/>
    <xf numFmtId="4" fontId="1" fillId="0" borderId="0" xfId="1" applyNumberFormat="1"/>
    <xf numFmtId="0" fontId="1" fillId="2" borderId="0" xfId="1" applyFill="1"/>
    <xf numFmtId="0" fontId="4" fillId="0" borderId="0" xfId="1" applyFont="1" applyAlignment="1">
      <alignment horizontal="center"/>
    </xf>
    <xf numFmtId="0" fontId="5" fillId="0" borderId="1" xfId="1" applyFont="1" applyBorder="1"/>
    <xf numFmtId="0" fontId="6" fillId="0" borderId="1" xfId="1" applyFont="1" applyBorder="1"/>
    <xf numFmtId="0" fontId="1" fillId="0" borderId="1" xfId="1" applyBorder="1"/>
    <xf numFmtId="0" fontId="7" fillId="0" borderId="1" xfId="1" applyFont="1" applyBorder="1"/>
    <xf numFmtId="0" fontId="8" fillId="0" borderId="2" xfId="1" applyFont="1" applyBorder="1"/>
    <xf numFmtId="0" fontId="8" fillId="0" borderId="3" xfId="1" applyFont="1" applyBorder="1"/>
    <xf numFmtId="4" fontId="8" fillId="0" borderId="0" xfId="1" applyNumberFormat="1" applyFont="1" applyBorder="1"/>
    <xf numFmtId="0" fontId="8" fillId="0" borderId="4" xfId="1" applyFont="1" applyBorder="1"/>
    <xf numFmtId="0" fontId="8" fillId="0" borderId="5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4" xfId="1" applyFont="1" applyBorder="1" applyAlignment="1">
      <alignment horizontal="center" wrapText="1"/>
    </xf>
    <xf numFmtId="0" fontId="7" fillId="0" borderId="10" xfId="1" applyFont="1" applyBorder="1" applyAlignment="1">
      <alignment horizontal="center" wrapText="1"/>
    </xf>
    <xf numFmtId="4" fontId="7" fillId="0" borderId="9" xfId="1" applyNumberFormat="1" applyFont="1" applyBorder="1" applyAlignment="1">
      <alignment horizontal="center"/>
    </xf>
    <xf numFmtId="0" fontId="10" fillId="0" borderId="0" xfId="1" applyFont="1"/>
    <xf numFmtId="0" fontId="7" fillId="0" borderId="1" xfId="1" applyFont="1" applyBorder="1" applyAlignment="1">
      <alignment wrapText="1"/>
    </xf>
    <xf numFmtId="0" fontId="7" fillId="0" borderId="11" xfId="1" applyFont="1" applyBorder="1" applyAlignment="1">
      <alignment horizontal="center" wrapText="1"/>
    </xf>
    <xf numFmtId="0" fontId="1" fillId="0" borderId="0" xfId="1" applyBorder="1"/>
    <xf numFmtId="0" fontId="7" fillId="0" borderId="1" xfId="1" applyFont="1" applyBorder="1" applyAlignment="1">
      <alignment horizontal="center" wrapText="1"/>
    </xf>
    <xf numFmtId="9" fontId="1" fillId="0" borderId="0" xfId="1" applyNumberFormat="1"/>
    <xf numFmtId="4" fontId="11" fillId="0" borderId="9" xfId="1" applyNumberFormat="1" applyFont="1" applyBorder="1" applyAlignment="1">
      <alignment horizontal="center"/>
    </xf>
    <xf numFmtId="0" fontId="2" fillId="0" borderId="0" xfId="1" applyFont="1" applyBorder="1"/>
    <xf numFmtId="164" fontId="2" fillId="0" borderId="0" xfId="1" applyNumberFormat="1" applyFont="1" applyBorder="1"/>
    <xf numFmtId="0" fontId="7" fillId="0" borderId="1" xfId="1" applyFont="1" applyBorder="1" applyAlignment="1">
      <alignment horizontal="left" wrapText="1"/>
    </xf>
    <xf numFmtId="0" fontId="7" fillId="0" borderId="13" xfId="1" applyFont="1" applyBorder="1" applyAlignment="1">
      <alignment horizontal="center" wrapText="1"/>
    </xf>
    <xf numFmtId="0" fontId="7" fillId="0" borderId="12" xfId="1" applyFont="1" applyBorder="1" applyAlignment="1">
      <alignment horizontal="center" wrapText="1"/>
    </xf>
    <xf numFmtId="2" fontId="1" fillId="0" borderId="0" xfId="1" applyNumberFormat="1"/>
    <xf numFmtId="0" fontId="5" fillId="0" borderId="1" xfId="1" applyFont="1" applyBorder="1" applyAlignment="1">
      <alignment wrapText="1"/>
    </xf>
    <xf numFmtId="2" fontId="5" fillId="0" borderId="1" xfId="1" applyNumberFormat="1" applyFont="1" applyBorder="1" applyAlignment="1">
      <alignment horizontal="center"/>
    </xf>
    <xf numFmtId="0" fontId="5" fillId="0" borderId="0" xfId="1" applyFont="1" applyBorder="1" applyAlignment="1">
      <alignment wrapText="1"/>
    </xf>
    <xf numFmtId="0" fontId="13" fillId="0" borderId="0" xfId="1" applyFont="1" applyBorder="1" applyAlignment="1">
      <alignment horizontal="center" wrapText="1"/>
    </xf>
    <xf numFmtId="4" fontId="12" fillId="0" borderId="0" xfId="1" applyNumberFormat="1" applyFont="1" applyBorder="1" applyAlignment="1">
      <alignment horizontal="center" wrapText="1"/>
    </xf>
    <xf numFmtId="4" fontId="12" fillId="0" borderId="0" xfId="1" applyNumberFormat="1" applyFont="1" applyBorder="1" applyAlignment="1">
      <alignment horizontal="center"/>
    </xf>
    <xf numFmtId="4" fontId="6" fillId="0" borderId="0" xfId="1" applyNumberFormat="1" applyFont="1" applyBorder="1" applyAlignment="1">
      <alignment horizontal="center"/>
    </xf>
    <xf numFmtId="0" fontId="6" fillId="2" borderId="0" xfId="1" applyFont="1" applyFill="1"/>
    <xf numFmtId="0" fontId="6" fillId="0" borderId="0" xfId="1" applyFont="1"/>
    <xf numFmtId="0" fontId="5" fillId="0" borderId="14" xfId="1" applyFont="1" applyBorder="1" applyAlignment="1">
      <alignment wrapText="1"/>
    </xf>
    <xf numFmtId="0" fontId="14" fillId="0" borderId="14" xfId="1" applyFont="1" applyBorder="1" applyAlignment="1">
      <alignment horizontal="center"/>
    </xf>
    <xf numFmtId="0" fontId="8" fillId="2" borderId="0" xfId="1" applyFont="1" applyFill="1" applyBorder="1"/>
    <xf numFmtId="0" fontId="8" fillId="0" borderId="0" xfId="1" applyFont="1" applyBorder="1"/>
    <xf numFmtId="0" fontId="14" fillId="0" borderId="0" xfId="1" applyFont="1" applyBorder="1" applyAlignment="1">
      <alignment horizontal="center"/>
    </xf>
    <xf numFmtId="0" fontId="6" fillId="0" borderId="14" xfId="1" applyFont="1" applyBorder="1"/>
    <xf numFmtId="0" fontId="5" fillId="0" borderId="4" xfId="1" applyFont="1" applyBorder="1" applyAlignment="1">
      <alignment wrapText="1"/>
    </xf>
    <xf numFmtId="0" fontId="14" fillId="0" borderId="4" xfId="1" applyFont="1" applyBorder="1" applyAlignment="1">
      <alignment horizontal="center"/>
    </xf>
    <xf numFmtId="0" fontId="6" fillId="0" borderId="0" xfId="1" applyFont="1" applyBorder="1"/>
    <xf numFmtId="0" fontId="6" fillId="0" borderId="4" xfId="1" applyFont="1" applyBorder="1"/>
    <xf numFmtId="0" fontId="5" fillId="0" borderId="7" xfId="1" applyFont="1" applyBorder="1" applyAlignment="1">
      <alignment wrapText="1"/>
    </xf>
    <xf numFmtId="0" fontId="14" fillId="0" borderId="7" xfId="1" applyFont="1" applyBorder="1" applyAlignment="1">
      <alignment horizontal="center"/>
    </xf>
    <xf numFmtId="0" fontId="6" fillId="0" borderId="7" xfId="1" applyFont="1" applyBorder="1"/>
    <xf numFmtId="4" fontId="14" fillId="0" borderId="0" xfId="1" applyNumberFormat="1" applyFont="1" applyBorder="1"/>
    <xf numFmtId="0" fontId="1" fillId="0" borderId="8" xfId="1" applyFont="1" applyBorder="1"/>
    <xf numFmtId="0" fontId="14" fillId="0" borderId="13" xfId="1" applyFont="1" applyBorder="1" applyAlignment="1">
      <alignment wrapText="1"/>
    </xf>
    <xf numFmtId="4" fontId="15" fillId="0" borderId="15" xfId="1" applyNumberFormat="1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0" fontId="1" fillId="0" borderId="1" xfId="1" applyFont="1" applyBorder="1"/>
    <xf numFmtId="0" fontId="14" fillId="0" borderId="13" xfId="1" applyFont="1" applyBorder="1" applyAlignment="1">
      <alignment horizontal="right" wrapText="1"/>
    </xf>
    <xf numFmtId="2" fontId="1" fillId="0" borderId="1" xfId="1" applyNumberFormat="1" applyFont="1" applyBorder="1"/>
    <xf numFmtId="0" fontId="8" fillId="0" borderId="13" xfId="1" applyFont="1" applyFill="1" applyBorder="1" applyAlignment="1">
      <alignment wrapText="1"/>
    </xf>
    <xf numFmtId="4" fontId="16" fillId="0" borderId="15" xfId="1" applyNumberFormat="1" applyFont="1" applyBorder="1" applyAlignment="1">
      <alignment horizontal="center"/>
    </xf>
    <xf numFmtId="4" fontId="16" fillId="0" borderId="0" xfId="1" applyNumberFormat="1" applyFont="1" applyBorder="1"/>
    <xf numFmtId="2" fontId="6" fillId="0" borderId="1" xfId="1" applyNumberFormat="1" applyFont="1" applyBorder="1"/>
    <xf numFmtId="0" fontId="14" fillId="2" borderId="0" xfId="1" applyFont="1" applyFill="1" applyBorder="1"/>
    <xf numFmtId="0" fontId="14" fillId="0" borderId="0" xfId="1" applyFont="1" applyBorder="1"/>
    <xf numFmtId="4" fontId="15" fillId="0" borderId="0" xfId="1" applyNumberFormat="1" applyFont="1" applyBorder="1"/>
    <xf numFmtId="0" fontId="7" fillId="0" borderId="0" xfId="1" applyFont="1" applyBorder="1"/>
    <xf numFmtId="0" fontId="8" fillId="0" borderId="0" xfId="1" applyFont="1" applyBorder="1" applyAlignment="1">
      <alignment wrapText="1"/>
    </xf>
    <xf numFmtId="2" fontId="14" fillId="0" borderId="0" xfId="1" applyNumberFormat="1" applyFont="1" applyBorder="1" applyAlignment="1">
      <alignment horizontal="center"/>
    </xf>
    <xf numFmtId="2" fontId="14" fillId="0" borderId="0" xfId="1" applyNumberFormat="1" applyFont="1" applyBorder="1" applyAlignment="1">
      <alignment horizontal="right"/>
    </xf>
    <xf numFmtId="0" fontId="8" fillId="0" borderId="17" xfId="1" applyFont="1" applyBorder="1"/>
    <xf numFmtId="0" fontId="14" fillId="0" borderId="18" xfId="1" applyFont="1" applyBorder="1" applyAlignment="1">
      <alignment wrapText="1"/>
    </xf>
    <xf numFmtId="4" fontId="14" fillId="0" borderId="18" xfId="1" applyNumberFormat="1" applyFont="1" applyBorder="1"/>
    <xf numFmtId="2" fontId="14" fillId="0" borderId="19" xfId="1" applyNumberFormat="1" applyFont="1" applyBorder="1" applyAlignment="1">
      <alignment horizontal="right"/>
    </xf>
    <xf numFmtId="0" fontId="8" fillId="0" borderId="1" xfId="1" applyFont="1" applyBorder="1" applyAlignment="1">
      <alignment horizontal="right"/>
    </xf>
    <xf numFmtId="0" fontId="14" fillId="0" borderId="1" xfId="1" applyFont="1" applyBorder="1" applyAlignment="1">
      <alignment wrapText="1"/>
    </xf>
    <xf numFmtId="4" fontId="14" fillId="0" borderId="1" xfId="1" applyNumberFormat="1" applyFont="1" applyBorder="1"/>
    <xf numFmtId="0" fontId="9" fillId="0" borderId="0" xfId="1" applyFont="1"/>
    <xf numFmtId="4" fontId="7" fillId="0" borderId="0" xfId="1" applyNumberFormat="1" applyFont="1" applyBorder="1"/>
    <xf numFmtId="0" fontId="7" fillId="0" borderId="0" xfId="1" applyFont="1" applyBorder="1" applyAlignment="1">
      <alignment horizontal="center"/>
    </xf>
    <xf numFmtId="4" fontId="7" fillId="0" borderId="0" xfId="1" applyNumberFormat="1" applyFont="1" applyBorder="1" applyAlignment="1">
      <alignment horizontal="center"/>
    </xf>
    <xf numFmtId="4" fontId="2" fillId="0" borderId="0" xfId="1" applyNumberFormat="1" applyFont="1"/>
    <xf numFmtId="0" fontId="7" fillId="0" borderId="0" xfId="1" applyFont="1"/>
    <xf numFmtId="4" fontId="7" fillId="0" borderId="0" xfId="1" applyNumberFormat="1" applyFont="1"/>
    <xf numFmtId="0" fontId="17" fillId="0" borderId="0" xfId="1" applyFont="1"/>
    <xf numFmtId="4" fontId="17" fillId="0" borderId="0" xfId="1" applyNumberFormat="1" applyFont="1"/>
    <xf numFmtId="0" fontId="18" fillId="0" borderId="0" xfId="1" applyFont="1"/>
    <xf numFmtId="4" fontId="18" fillId="0" borderId="0" xfId="1" applyNumberFormat="1" applyFont="1"/>
    <xf numFmtId="0" fontId="1" fillId="3" borderId="0" xfId="1" applyFill="1"/>
    <xf numFmtId="2" fontId="8" fillId="0" borderId="1" xfId="1" applyNumberFormat="1" applyFont="1" applyBorder="1" applyAlignment="1">
      <alignment horizontal="right"/>
    </xf>
    <xf numFmtId="16" fontId="7" fillId="0" borderId="3" xfId="1" applyNumberFormat="1" applyFont="1" applyBorder="1" applyAlignment="1">
      <alignment horizontal="left" wrapText="1"/>
    </xf>
    <xf numFmtId="16" fontId="14" fillId="0" borderId="1" xfId="1" applyNumberFormat="1" applyFont="1" applyBorder="1" applyAlignment="1">
      <alignment wrapText="1"/>
    </xf>
    <xf numFmtId="0" fontId="8" fillId="0" borderId="15" xfId="1" applyFont="1" applyBorder="1" applyAlignment="1">
      <alignment wrapText="1"/>
    </xf>
    <xf numFmtId="0" fontId="0" fillId="0" borderId="13" xfId="0" applyBorder="1" applyAlignment="1"/>
    <xf numFmtId="0" fontId="0" fillId="0" borderId="16" xfId="0" applyBorder="1" applyAlignment="1"/>
    <xf numFmtId="0" fontId="0" fillId="0" borderId="13" xfId="0" applyBorder="1" applyAlignment="1">
      <alignment wrapText="1"/>
    </xf>
    <xf numFmtId="0" fontId="7" fillId="0" borderId="15" xfId="1" applyFont="1" applyBorder="1" applyAlignment="1">
      <alignment wrapText="1"/>
    </xf>
    <xf numFmtId="0" fontId="14" fillId="0" borderId="15" xfId="1" applyFont="1" applyBorder="1" applyAlignment="1">
      <alignment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4" fillId="0" borderId="14" xfId="1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4" fontId="14" fillId="0" borderId="15" xfId="1" applyNumberFormat="1" applyFont="1" applyBorder="1" applyAlignment="1">
      <alignment horizontal="center"/>
    </xf>
    <xf numFmtId="0" fontId="8" fillId="0" borderId="20" xfId="1" applyFont="1" applyBorder="1" applyAlignment="1">
      <alignment wrapText="1"/>
    </xf>
    <xf numFmtId="4" fontId="15" fillId="0" borderId="21" xfId="1" applyNumberFormat="1" applyFont="1" applyBorder="1" applyAlignment="1">
      <alignment horizontal="center"/>
    </xf>
    <xf numFmtId="4" fontId="14" fillId="0" borderId="22" xfId="1" applyNumberFormat="1" applyFont="1" applyBorder="1" applyAlignment="1">
      <alignment horizontal="center"/>
    </xf>
    <xf numFmtId="4" fontId="14" fillId="0" borderId="23" xfId="1" applyNumberFormat="1" applyFont="1" applyBorder="1" applyAlignment="1">
      <alignment horizontal="center"/>
    </xf>
    <xf numFmtId="4" fontId="8" fillId="0" borderId="23" xfId="1" applyNumberFormat="1" applyFont="1" applyBorder="1" applyAlignment="1">
      <alignment horizontal="center"/>
    </xf>
    <xf numFmtId="4" fontId="16" fillId="0" borderId="23" xfId="1" applyNumberFormat="1" applyFont="1" applyBorder="1" applyAlignment="1">
      <alignment horizontal="center"/>
    </xf>
    <xf numFmtId="4" fontId="14" fillId="0" borderId="25" xfId="1" applyNumberFormat="1" applyFont="1" applyBorder="1"/>
    <xf numFmtId="4" fontId="8" fillId="0" borderId="26" xfId="1" applyNumberFormat="1" applyFont="1" applyBorder="1"/>
    <xf numFmtId="0" fontId="8" fillId="0" borderId="13" xfId="1" applyFont="1" applyBorder="1" applyAlignment="1">
      <alignment wrapText="1"/>
    </xf>
    <xf numFmtId="0" fontId="8" fillId="0" borderId="27" xfId="1" applyFont="1" applyBorder="1" applyAlignment="1">
      <alignment wrapText="1"/>
    </xf>
    <xf numFmtId="0" fontId="5" fillId="0" borderId="28" xfId="1" applyFont="1" applyBorder="1" applyAlignment="1">
      <alignment wrapText="1"/>
    </xf>
    <xf numFmtId="0" fontId="7" fillId="0" borderId="28" xfId="1" applyFont="1" applyBorder="1"/>
    <xf numFmtId="0" fontId="7" fillId="0" borderId="29" xfId="1" applyFont="1" applyBorder="1"/>
    <xf numFmtId="0" fontId="8" fillId="0" borderId="24" xfId="1" applyFont="1" applyBorder="1" applyAlignment="1">
      <alignment horizontal="right"/>
    </xf>
    <xf numFmtId="2" fontId="14" fillId="0" borderId="23" xfId="1" applyNumberFormat="1" applyFont="1" applyBorder="1" applyAlignment="1">
      <alignment horizontal="center"/>
    </xf>
    <xf numFmtId="0" fontId="14" fillId="0" borderId="30" xfId="1" applyFont="1" applyBorder="1"/>
    <xf numFmtId="0" fontId="14" fillId="0" borderId="31" xfId="1" applyFont="1" applyBorder="1" applyAlignment="1">
      <alignment wrapText="1"/>
    </xf>
    <xf numFmtId="4" fontId="14" fillId="0" borderId="31" xfId="1" applyNumberFormat="1" applyFont="1" applyBorder="1"/>
    <xf numFmtId="4" fontId="8" fillId="0" borderId="31" xfId="1" applyNumberFormat="1" applyFont="1" applyBorder="1" applyAlignment="1">
      <alignment horizontal="center"/>
    </xf>
    <xf numFmtId="2" fontId="14" fillId="0" borderId="32" xfId="1" applyNumberFormat="1" applyFont="1" applyBorder="1" applyAlignment="1">
      <alignment horizontal="center"/>
    </xf>
    <xf numFmtId="0" fontId="7" fillId="0" borderId="33" xfId="1" applyFont="1" applyBorder="1"/>
    <xf numFmtId="0" fontId="8" fillId="0" borderId="34" xfId="1" applyFont="1" applyBorder="1" applyAlignment="1">
      <alignment wrapText="1"/>
    </xf>
    <xf numFmtId="4" fontId="14" fillId="0" borderId="9" xfId="1" applyNumberFormat="1" applyFont="1" applyBorder="1"/>
    <xf numFmtId="4" fontId="8" fillId="0" borderId="35" xfId="1" applyNumberFormat="1" applyFont="1" applyBorder="1" applyAlignment="1">
      <alignment horizontal="center"/>
    </xf>
    <xf numFmtId="0" fontId="8" fillId="0" borderId="1" xfId="1" applyFont="1" applyBorder="1"/>
    <xf numFmtId="2" fontId="14" fillId="0" borderId="1" xfId="1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tabSelected="1" topLeftCell="A37" workbookViewId="0">
      <selection activeCell="C53" sqref="C53"/>
    </sheetView>
  </sheetViews>
  <sheetFormatPr defaultColWidth="11.5546875" defaultRowHeight="13.2" x14ac:dyDescent="0.25"/>
  <cols>
    <col min="1" max="1" width="24.88671875" style="1" customWidth="1"/>
    <col min="2" max="2" width="41.88671875" style="1" customWidth="1"/>
    <col min="3" max="3" width="17" style="3" customWidth="1"/>
    <col min="4" max="4" width="14.5546875" style="1" customWidth="1"/>
    <col min="5" max="5" width="12.6640625" style="1" customWidth="1"/>
    <col min="6" max="6" width="12.33203125" style="92" hidden="1" customWidth="1"/>
    <col min="7" max="7" width="14.6640625" style="1" hidden="1" customWidth="1"/>
    <col min="8" max="8" width="2.33203125" style="1" hidden="1" customWidth="1"/>
    <col min="9" max="9" width="5.109375" style="1" hidden="1" customWidth="1"/>
    <col min="10" max="10" width="0.109375" style="1" hidden="1" customWidth="1"/>
    <col min="11" max="14" width="0" style="1" hidden="1" customWidth="1"/>
    <col min="15" max="16384" width="11.5546875" style="1"/>
  </cols>
  <sheetData>
    <row r="1" spans="1:6" ht="15.6" x14ac:dyDescent="0.3">
      <c r="A1" s="1" t="s">
        <v>0</v>
      </c>
      <c r="B1" s="2"/>
      <c r="D1" s="2"/>
      <c r="F1" s="4"/>
    </row>
    <row r="2" spans="1:6" ht="15.6" x14ac:dyDescent="0.3">
      <c r="B2" s="2"/>
      <c r="D2" s="2"/>
      <c r="F2" s="4"/>
    </row>
    <row r="3" spans="1:6" ht="17.399999999999999" x14ac:dyDescent="0.3">
      <c r="A3" s="102" t="s">
        <v>1</v>
      </c>
      <c r="B3" s="102"/>
      <c r="C3" s="102"/>
      <c r="D3" s="102"/>
      <c r="E3" s="102"/>
      <c r="F3" s="4"/>
    </row>
    <row r="4" spans="1:6" ht="15.6" x14ac:dyDescent="0.3">
      <c r="A4" s="103" t="s">
        <v>2</v>
      </c>
      <c r="B4" s="103"/>
      <c r="C4" s="103"/>
      <c r="D4" s="103"/>
      <c r="E4" s="103"/>
      <c r="F4" s="4"/>
    </row>
    <row r="5" spans="1:6" ht="15.6" x14ac:dyDescent="0.3">
      <c r="A5" s="5"/>
      <c r="B5" s="5" t="s">
        <v>39</v>
      </c>
      <c r="C5" s="5"/>
      <c r="D5" s="5"/>
      <c r="E5" s="5"/>
      <c r="F5" s="4"/>
    </row>
    <row r="6" spans="1:6" ht="15.6" x14ac:dyDescent="0.3">
      <c r="A6" s="103"/>
      <c r="B6" s="103"/>
      <c r="C6" s="103"/>
      <c r="D6" s="103"/>
      <c r="E6" s="103"/>
      <c r="F6" s="4"/>
    </row>
    <row r="7" spans="1:6" ht="15.6" x14ac:dyDescent="0.3">
      <c r="A7" s="103" t="s">
        <v>37</v>
      </c>
      <c r="B7" s="103"/>
      <c r="C7" s="103"/>
      <c r="D7" s="103"/>
      <c r="E7" s="103"/>
      <c r="F7" s="4"/>
    </row>
    <row r="8" spans="1:6" ht="13.8" x14ac:dyDescent="0.25">
      <c r="A8" s="6" t="s">
        <v>3</v>
      </c>
      <c r="B8" s="6"/>
      <c r="C8" s="7">
        <v>20398.5</v>
      </c>
      <c r="D8" s="8"/>
      <c r="F8" s="1"/>
    </row>
    <row r="9" spans="1:6" ht="13.8" x14ac:dyDescent="0.25">
      <c r="A9" s="9" t="s">
        <v>4</v>
      </c>
      <c r="B9" s="9"/>
      <c r="C9" s="8"/>
      <c r="D9" s="8"/>
      <c r="F9" s="1"/>
    </row>
    <row r="10" spans="1:6" ht="13.8" x14ac:dyDescent="0.25">
      <c r="A10" s="9" t="s">
        <v>5</v>
      </c>
      <c r="B10" s="9">
        <v>20398.5</v>
      </c>
      <c r="C10" s="8"/>
      <c r="D10" s="8"/>
      <c r="F10" s="1"/>
    </row>
    <row r="11" spans="1:6" ht="13.8" x14ac:dyDescent="0.25">
      <c r="A11" s="9" t="s">
        <v>6</v>
      </c>
      <c r="B11" s="9">
        <v>0</v>
      </c>
      <c r="C11" s="8"/>
      <c r="D11" s="8"/>
      <c r="F11" s="1"/>
    </row>
    <row r="12" spans="1:6" ht="13.8" x14ac:dyDescent="0.25">
      <c r="A12" s="10"/>
      <c r="B12" s="11"/>
      <c r="C12" s="13"/>
      <c r="D12" s="14" t="s">
        <v>7</v>
      </c>
      <c r="F12" s="1"/>
    </row>
    <row r="13" spans="1:6" ht="13.8" x14ac:dyDescent="0.25">
      <c r="A13" s="10" t="s">
        <v>8</v>
      </c>
      <c r="B13" s="10" t="s">
        <v>9</v>
      </c>
      <c r="C13" s="15" t="s">
        <v>10</v>
      </c>
      <c r="D13" s="16" t="s">
        <v>11</v>
      </c>
      <c r="F13" s="1"/>
    </row>
    <row r="14" spans="1:6" ht="13.8" x14ac:dyDescent="0.25">
      <c r="A14" s="10" t="s">
        <v>12</v>
      </c>
      <c r="B14" s="10" t="s">
        <v>13</v>
      </c>
      <c r="C14" s="17" t="s">
        <v>15</v>
      </c>
      <c r="D14" s="16" t="s">
        <v>16</v>
      </c>
      <c r="F14" s="1"/>
    </row>
    <row r="15" spans="1:6" ht="13.8" x14ac:dyDescent="0.25">
      <c r="A15" s="10"/>
      <c r="B15" s="11"/>
      <c r="C15" s="13"/>
      <c r="D15" s="16"/>
      <c r="F15" s="1"/>
    </row>
    <row r="16" spans="1:6" ht="13.8" x14ac:dyDescent="0.25">
      <c r="A16" s="10"/>
      <c r="B16" s="11"/>
      <c r="C16" s="15" t="s">
        <v>14</v>
      </c>
      <c r="D16" s="16" t="s">
        <v>14</v>
      </c>
      <c r="F16" s="1"/>
    </row>
    <row r="17" spans="1:13" ht="38.25" customHeight="1" x14ac:dyDescent="0.3">
      <c r="A17" s="96" t="s">
        <v>40</v>
      </c>
      <c r="B17" s="97"/>
      <c r="C17" s="78"/>
      <c r="D17" s="93"/>
      <c r="F17" s="1"/>
      <c r="M17" s="1">
        <v>0.75</v>
      </c>
    </row>
    <row r="18" spans="1:13" ht="45" customHeight="1" x14ac:dyDescent="0.3">
      <c r="A18" s="96" t="s">
        <v>41</v>
      </c>
      <c r="B18" s="98"/>
      <c r="C18" s="98"/>
      <c r="D18" s="97"/>
      <c r="F18" s="1"/>
    </row>
    <row r="19" spans="1:13" ht="69" x14ac:dyDescent="0.25">
      <c r="A19" s="95" t="s">
        <v>42</v>
      </c>
      <c r="B19" s="24"/>
      <c r="C19" s="19"/>
      <c r="D19" s="19"/>
      <c r="F19" s="1"/>
      <c r="I19" s="20"/>
    </row>
    <row r="20" spans="1:13" ht="82.8" x14ac:dyDescent="0.25">
      <c r="A20" s="95" t="s">
        <v>43</v>
      </c>
      <c r="B20" s="24"/>
      <c r="C20" s="19"/>
      <c r="D20" s="19"/>
      <c r="F20" s="1"/>
      <c r="I20" s="20"/>
    </row>
    <row r="21" spans="1:13" ht="110.4" x14ac:dyDescent="0.25">
      <c r="A21" s="94" t="s">
        <v>44</v>
      </c>
      <c r="B21" s="18"/>
      <c r="C21" s="19"/>
      <c r="D21" s="19"/>
      <c r="F21" s="1"/>
      <c r="I21" s="20"/>
    </row>
    <row r="22" spans="1:13" ht="69" x14ac:dyDescent="0.25">
      <c r="A22" s="21" t="s">
        <v>45</v>
      </c>
      <c r="B22" s="22"/>
      <c r="C22" s="19"/>
      <c r="D22" s="19"/>
      <c r="F22" s="1"/>
      <c r="J22" s="23"/>
    </row>
    <row r="23" spans="1:13" ht="29.25" customHeight="1" x14ac:dyDescent="0.3">
      <c r="A23" s="96" t="s">
        <v>46</v>
      </c>
      <c r="B23" s="99"/>
      <c r="C23" s="19"/>
      <c r="D23" s="19"/>
      <c r="F23" s="1"/>
      <c r="I23" s="25" t="s">
        <v>17</v>
      </c>
      <c r="J23" s="23"/>
    </row>
    <row r="24" spans="1:13" ht="30" customHeight="1" x14ac:dyDescent="0.3">
      <c r="A24" s="96" t="s">
        <v>47</v>
      </c>
      <c r="B24" s="99"/>
      <c r="C24" s="26"/>
      <c r="D24" s="19"/>
      <c r="F24" s="1"/>
      <c r="I24" s="25" t="s">
        <v>17</v>
      </c>
      <c r="J24" s="23"/>
    </row>
    <row r="25" spans="1:13" ht="55.2" x14ac:dyDescent="0.25">
      <c r="A25" s="21" t="s">
        <v>48</v>
      </c>
      <c r="B25" s="24"/>
      <c r="C25" s="26"/>
      <c r="D25" s="19"/>
      <c r="F25" s="1"/>
      <c r="I25" s="1" t="s">
        <v>17</v>
      </c>
      <c r="J25" s="23"/>
    </row>
    <row r="26" spans="1:13" ht="35.25" customHeight="1" x14ac:dyDescent="0.3">
      <c r="A26" s="100" t="s">
        <v>49</v>
      </c>
      <c r="B26" s="99"/>
      <c r="C26" s="19"/>
      <c r="D26" s="19"/>
      <c r="F26" s="1"/>
      <c r="K26" s="23"/>
    </row>
    <row r="27" spans="1:13" ht="15.6" x14ac:dyDescent="0.3">
      <c r="A27" s="21"/>
      <c r="B27" s="24" t="s">
        <v>50</v>
      </c>
      <c r="C27" s="19"/>
      <c r="D27" s="19"/>
      <c r="E27" s="27"/>
      <c r="F27" s="28"/>
      <c r="G27" s="27"/>
      <c r="I27" s="1" t="s">
        <v>17</v>
      </c>
      <c r="J27" s="1">
        <f>2407*3*4</f>
        <v>28884</v>
      </c>
    </row>
    <row r="28" spans="1:13" ht="15.6" x14ac:dyDescent="0.3">
      <c r="A28" s="29"/>
      <c r="B28" s="30" t="s">
        <v>51</v>
      </c>
      <c r="C28" s="19"/>
      <c r="D28" s="19"/>
      <c r="E28" s="27"/>
      <c r="F28" s="28"/>
      <c r="G28" s="27"/>
    </row>
    <row r="29" spans="1:13" ht="15.6" x14ac:dyDescent="0.3">
      <c r="A29" s="96" t="s">
        <v>52</v>
      </c>
      <c r="B29" s="99"/>
      <c r="C29" s="19"/>
      <c r="D29" s="19"/>
      <c r="E29" s="2"/>
      <c r="F29" s="2"/>
      <c r="G29" s="2"/>
    </row>
    <row r="30" spans="1:13" ht="15.6" x14ac:dyDescent="0.3">
      <c r="A30" s="96" t="s">
        <v>53</v>
      </c>
      <c r="B30" s="99"/>
      <c r="C30" s="19"/>
      <c r="D30" s="19"/>
      <c r="E30" s="2"/>
      <c r="F30" s="2"/>
      <c r="G30" s="2"/>
    </row>
    <row r="31" spans="1:13" ht="14.4" x14ac:dyDescent="0.3">
      <c r="A31" s="101" t="s">
        <v>54</v>
      </c>
      <c r="B31" s="99"/>
      <c r="C31" s="19"/>
      <c r="D31" s="19"/>
      <c r="E31" s="32"/>
      <c r="F31" s="1" t="s">
        <v>18</v>
      </c>
      <c r="I31" s="32" t="s">
        <v>19</v>
      </c>
      <c r="J31" s="1">
        <v>2500</v>
      </c>
      <c r="K31" s="23">
        <f>J31*12+29280*3</f>
        <v>117840</v>
      </c>
    </row>
    <row r="32" spans="1:13" ht="13.8" x14ac:dyDescent="0.25">
      <c r="A32" s="21"/>
      <c r="B32" s="31"/>
      <c r="C32" s="19"/>
      <c r="D32" s="19"/>
      <c r="E32" s="32"/>
      <c r="F32" s="1"/>
      <c r="I32" s="32"/>
      <c r="K32" s="23"/>
    </row>
    <row r="33" spans="1:14" ht="73.5" customHeight="1" x14ac:dyDescent="0.25">
      <c r="A33" s="33" t="s">
        <v>20</v>
      </c>
      <c r="B33" s="30"/>
      <c r="C33" s="34">
        <v>4158492.41</v>
      </c>
      <c r="D33" s="34">
        <f>C33/9/C8</f>
        <v>22.651406339790782</v>
      </c>
      <c r="E33" s="32"/>
      <c r="F33" s="1"/>
    </row>
    <row r="34" spans="1:14" s="41" customFormat="1" ht="14.4" thickBot="1" x14ac:dyDescent="0.3">
      <c r="A34" s="35"/>
      <c r="B34" s="36"/>
      <c r="C34" s="37"/>
      <c r="D34" s="38"/>
      <c r="E34" s="39"/>
      <c r="F34" s="40"/>
    </row>
    <row r="35" spans="1:14" s="41" customFormat="1" ht="13.8" x14ac:dyDescent="0.25">
      <c r="A35" s="42" t="s">
        <v>21</v>
      </c>
      <c r="B35" s="104" t="s">
        <v>22</v>
      </c>
      <c r="C35" s="43" t="s">
        <v>23</v>
      </c>
      <c r="D35" s="43" t="s">
        <v>24</v>
      </c>
      <c r="E35" s="44"/>
      <c r="F35" s="45"/>
      <c r="G35" s="45"/>
      <c r="H35" s="46"/>
      <c r="N35" s="47" t="s">
        <v>25</v>
      </c>
    </row>
    <row r="36" spans="1:14" s="41" customFormat="1" ht="13.8" x14ac:dyDescent="0.25">
      <c r="A36" s="48" t="s">
        <v>26</v>
      </c>
      <c r="B36" s="105"/>
      <c r="C36" s="49" t="s">
        <v>27</v>
      </c>
      <c r="D36" s="49" t="s">
        <v>28</v>
      </c>
      <c r="E36" s="44"/>
      <c r="F36" s="45"/>
      <c r="G36" s="45"/>
      <c r="H36" s="46"/>
      <c r="I36" s="50"/>
      <c r="N36" s="51" t="s">
        <v>29</v>
      </c>
    </row>
    <row r="37" spans="1:14" s="41" customFormat="1" ht="14.4" thickBot="1" x14ac:dyDescent="0.3">
      <c r="A37" s="52" t="s">
        <v>30</v>
      </c>
      <c r="B37" s="106"/>
      <c r="C37" s="53" t="s">
        <v>14</v>
      </c>
      <c r="D37" s="53" t="s">
        <v>14</v>
      </c>
      <c r="E37" s="44"/>
      <c r="F37" s="45"/>
      <c r="G37" s="45"/>
      <c r="H37" s="46"/>
      <c r="I37" s="50"/>
      <c r="N37" s="54" t="s">
        <v>14</v>
      </c>
    </row>
    <row r="38" spans="1:14" s="41" customFormat="1" ht="13.8" x14ac:dyDescent="0.25">
      <c r="A38" s="42"/>
      <c r="B38" s="108" t="s">
        <v>55</v>
      </c>
      <c r="C38" s="109">
        <v>0</v>
      </c>
      <c r="D38" s="110">
        <v>0</v>
      </c>
      <c r="E38" s="44"/>
      <c r="F38" s="45"/>
      <c r="G38" s="45"/>
      <c r="H38" s="55"/>
      <c r="N38" s="56">
        <v>0</v>
      </c>
    </row>
    <row r="39" spans="1:14" s="41" customFormat="1" ht="13.8" x14ac:dyDescent="0.25">
      <c r="A39" s="48"/>
      <c r="B39" s="57" t="s">
        <v>31</v>
      </c>
      <c r="C39" s="58">
        <v>4158492.41</v>
      </c>
      <c r="D39" s="111">
        <v>296760.53000000003</v>
      </c>
      <c r="E39" s="44"/>
      <c r="F39" s="45"/>
      <c r="G39" s="45"/>
      <c r="H39" s="55"/>
      <c r="N39" s="60"/>
    </row>
    <row r="40" spans="1:14" s="41" customFormat="1" ht="13.8" x14ac:dyDescent="0.25">
      <c r="A40" s="48"/>
      <c r="B40" s="61" t="s">
        <v>32</v>
      </c>
      <c r="C40" s="58">
        <v>4158492.41</v>
      </c>
      <c r="D40" s="111">
        <v>296760.53000000003</v>
      </c>
      <c r="E40" s="44"/>
      <c r="F40" s="45"/>
      <c r="G40" s="45"/>
      <c r="H40" s="55"/>
      <c r="N40" s="60"/>
    </row>
    <row r="41" spans="1:14" s="41" customFormat="1" ht="13.8" x14ac:dyDescent="0.25">
      <c r="A41" s="48"/>
      <c r="B41" s="57" t="s">
        <v>33</v>
      </c>
      <c r="C41" s="58">
        <v>3630698.24</v>
      </c>
      <c r="D41" s="111">
        <v>254247.08</v>
      </c>
      <c r="E41" s="44"/>
      <c r="F41" s="45"/>
      <c r="G41" s="45"/>
      <c r="H41" s="55"/>
      <c r="I41" s="50"/>
      <c r="N41" s="60"/>
    </row>
    <row r="42" spans="1:14" s="41" customFormat="1" ht="13.8" x14ac:dyDescent="0.25">
      <c r="A42" s="48"/>
      <c r="B42" s="61" t="s">
        <v>32</v>
      </c>
      <c r="C42" s="58">
        <v>3630698.24</v>
      </c>
      <c r="D42" s="111">
        <v>254247.08</v>
      </c>
      <c r="E42" s="44"/>
      <c r="F42" s="45"/>
      <c r="G42" s="45"/>
      <c r="H42" s="55"/>
      <c r="I42" s="50"/>
      <c r="N42" s="60"/>
    </row>
    <row r="43" spans="1:14" s="41" customFormat="1" ht="13.8" x14ac:dyDescent="0.25">
      <c r="A43" s="48"/>
      <c r="B43" s="57" t="s">
        <v>34</v>
      </c>
      <c r="C43" s="59">
        <f>C33</f>
        <v>4158492.41</v>
      </c>
      <c r="D43" s="111">
        <v>335054.90999999997</v>
      </c>
      <c r="E43" s="44"/>
      <c r="F43" s="45"/>
      <c r="G43" s="45"/>
      <c r="H43" s="55"/>
      <c r="I43" s="50"/>
      <c r="N43" s="62"/>
    </row>
    <row r="44" spans="1:14" s="41" customFormat="1" ht="13.8" x14ac:dyDescent="0.25">
      <c r="A44" s="48"/>
      <c r="B44" s="57"/>
      <c r="C44" s="107"/>
      <c r="D44" s="112"/>
      <c r="E44" s="44"/>
      <c r="F44" s="45"/>
      <c r="G44" s="45"/>
      <c r="H44" s="55"/>
      <c r="I44" s="50"/>
      <c r="N44" s="62"/>
    </row>
    <row r="45" spans="1:14" s="41" customFormat="1" ht="13.8" x14ac:dyDescent="0.25">
      <c r="A45" s="48"/>
      <c r="B45" s="57"/>
      <c r="C45" s="107"/>
      <c r="D45" s="112"/>
      <c r="E45" s="44"/>
      <c r="F45" s="45"/>
      <c r="G45" s="45"/>
      <c r="H45" s="55"/>
      <c r="I45" s="50"/>
      <c r="N45" s="62"/>
    </row>
    <row r="46" spans="1:14" s="41" customFormat="1" ht="13.8" x14ac:dyDescent="0.25">
      <c r="A46" s="118"/>
      <c r="B46" s="63" t="s">
        <v>38</v>
      </c>
      <c r="C46" s="64">
        <f>C38+C41-C43</f>
        <v>-527794.16999999993</v>
      </c>
      <c r="D46" s="113">
        <f>D38+D42-D43</f>
        <v>-80807.829999999987</v>
      </c>
      <c r="E46" s="44"/>
      <c r="F46" s="45"/>
      <c r="G46" s="45" t="s">
        <v>35</v>
      </c>
      <c r="H46" s="65"/>
      <c r="I46" s="50"/>
      <c r="N46" s="66">
        <f>N38+N42-N43</f>
        <v>0</v>
      </c>
    </row>
    <row r="47" spans="1:14" ht="13.8" x14ac:dyDescent="0.25">
      <c r="A47" s="119"/>
      <c r="B47" s="116" t="s">
        <v>56</v>
      </c>
      <c r="C47" s="80">
        <v>33000</v>
      </c>
      <c r="D47" s="112"/>
      <c r="E47" s="72"/>
      <c r="F47" s="67"/>
      <c r="G47" s="68"/>
      <c r="H47" s="68"/>
      <c r="I47" s="69"/>
      <c r="J47" s="23"/>
    </row>
    <row r="48" spans="1:14" ht="13.8" x14ac:dyDescent="0.25">
      <c r="A48" s="128"/>
      <c r="B48" s="129" t="s">
        <v>57</v>
      </c>
      <c r="C48" s="1"/>
      <c r="D48" s="131"/>
      <c r="E48" s="72"/>
      <c r="F48" s="67"/>
      <c r="G48" s="68"/>
      <c r="H48" s="68"/>
      <c r="I48" s="69"/>
      <c r="J48" s="23"/>
    </row>
    <row r="49" spans="1:10" ht="13.8" x14ac:dyDescent="0.25">
      <c r="A49" s="128"/>
      <c r="B49" s="129" t="s">
        <v>58</v>
      </c>
      <c r="C49" s="130">
        <v>445001.01</v>
      </c>
      <c r="D49" s="131"/>
      <c r="E49" s="72"/>
      <c r="F49" s="67"/>
      <c r="G49" s="68"/>
      <c r="H49" s="68"/>
      <c r="I49" s="69"/>
      <c r="J49" s="23"/>
    </row>
    <row r="50" spans="1:10" ht="13.8" x14ac:dyDescent="0.25">
      <c r="A50" s="128"/>
      <c r="B50" s="129" t="s">
        <v>59</v>
      </c>
      <c r="C50" s="130">
        <v>931617.3</v>
      </c>
      <c r="D50" s="131"/>
      <c r="E50" s="72"/>
      <c r="F50" s="67"/>
      <c r="G50" s="68"/>
      <c r="H50" s="68"/>
      <c r="I50" s="69"/>
      <c r="J50" s="23"/>
    </row>
    <row r="51" spans="1:10" ht="13.8" x14ac:dyDescent="0.25">
      <c r="A51" s="128"/>
      <c r="B51" s="129" t="s">
        <v>60</v>
      </c>
      <c r="C51" s="130">
        <v>-486616.29</v>
      </c>
      <c r="D51" s="131"/>
      <c r="E51" s="72"/>
      <c r="F51" s="67"/>
      <c r="G51" s="68"/>
      <c r="H51" s="68"/>
      <c r="I51" s="69"/>
      <c r="J51" s="23"/>
    </row>
    <row r="52" spans="1:10" ht="14.4" thickBot="1" x14ac:dyDescent="0.3">
      <c r="A52" s="120"/>
      <c r="B52" s="117" t="s">
        <v>70</v>
      </c>
      <c r="C52" s="114">
        <f>C46+D46+C47+C51</f>
        <v>-1062218.2899999998</v>
      </c>
      <c r="D52" s="115"/>
      <c r="E52" s="73"/>
      <c r="F52" s="67"/>
      <c r="G52" s="68"/>
      <c r="H52" s="68"/>
      <c r="I52" s="69"/>
      <c r="J52" s="23"/>
    </row>
    <row r="53" spans="1:10" ht="13.8" x14ac:dyDescent="0.25">
      <c r="A53" s="74" t="s">
        <v>69</v>
      </c>
      <c r="B53" s="75"/>
      <c r="C53" s="76"/>
      <c r="D53" s="76" t="s">
        <v>36</v>
      </c>
      <c r="E53" s="77"/>
      <c r="F53" s="67"/>
      <c r="G53" s="68"/>
      <c r="H53" s="68"/>
      <c r="I53" s="69"/>
      <c r="J53" s="23"/>
    </row>
    <row r="54" spans="1:10" ht="13.8" x14ac:dyDescent="0.25">
      <c r="A54" s="132"/>
      <c r="B54" s="79" t="s">
        <v>61</v>
      </c>
      <c r="C54" s="80"/>
      <c r="D54" s="80">
        <v>127554.91</v>
      </c>
      <c r="E54" s="133"/>
      <c r="F54" s="67"/>
      <c r="G54" s="68"/>
      <c r="H54" s="68"/>
      <c r="I54" s="69"/>
      <c r="J54" s="23"/>
    </row>
    <row r="55" spans="1:10" ht="13.8" x14ac:dyDescent="0.25">
      <c r="A55" s="132"/>
      <c r="B55" s="79" t="s">
        <v>62</v>
      </c>
      <c r="C55" s="80"/>
      <c r="D55" s="80">
        <v>33000</v>
      </c>
      <c r="E55" s="133"/>
      <c r="F55" s="67"/>
      <c r="G55" s="68"/>
      <c r="H55" s="68"/>
      <c r="I55" s="69"/>
      <c r="J55" s="23"/>
    </row>
    <row r="56" spans="1:10" ht="27.6" x14ac:dyDescent="0.25">
      <c r="A56" s="132"/>
      <c r="B56" s="79" t="s">
        <v>63</v>
      </c>
      <c r="C56" s="80"/>
      <c r="D56" s="80">
        <v>120000</v>
      </c>
      <c r="E56" s="133"/>
      <c r="F56" s="67"/>
      <c r="G56" s="68"/>
      <c r="H56" s="68"/>
      <c r="I56" s="69"/>
      <c r="J56" s="23"/>
    </row>
    <row r="57" spans="1:10" ht="27.6" x14ac:dyDescent="0.25">
      <c r="A57" s="132"/>
      <c r="B57" s="79" t="s">
        <v>64</v>
      </c>
      <c r="C57" s="80"/>
      <c r="D57" s="80">
        <v>10000</v>
      </c>
      <c r="E57" s="133"/>
      <c r="F57" s="67"/>
      <c r="G57" s="68"/>
      <c r="H57" s="68"/>
      <c r="I57" s="69"/>
      <c r="J57" s="23"/>
    </row>
    <row r="58" spans="1:10" ht="13.8" x14ac:dyDescent="0.25">
      <c r="A58" s="132"/>
      <c r="B58" s="79" t="s">
        <v>65</v>
      </c>
      <c r="C58" s="80"/>
      <c r="D58" s="80">
        <v>18000</v>
      </c>
      <c r="E58" s="133"/>
      <c r="F58" s="67"/>
      <c r="G58" s="68"/>
      <c r="H58" s="68"/>
      <c r="I58" s="69"/>
      <c r="J58" s="23"/>
    </row>
    <row r="59" spans="1:10" ht="13.8" x14ac:dyDescent="0.25">
      <c r="A59" s="132"/>
      <c r="B59" s="79" t="s">
        <v>66</v>
      </c>
      <c r="C59" s="80"/>
      <c r="D59" s="80">
        <v>3500</v>
      </c>
      <c r="E59" s="133"/>
      <c r="F59" s="67"/>
      <c r="G59" s="68"/>
      <c r="H59" s="68"/>
      <c r="I59" s="69"/>
      <c r="J59" s="23"/>
    </row>
    <row r="60" spans="1:10" ht="27.6" x14ac:dyDescent="0.25">
      <c r="A60" s="132"/>
      <c r="B60" s="79" t="s">
        <v>67</v>
      </c>
      <c r="C60" s="80"/>
      <c r="D60" s="80">
        <v>16000</v>
      </c>
      <c r="E60" s="133"/>
      <c r="F60" s="67"/>
      <c r="G60" s="68"/>
      <c r="H60" s="68"/>
      <c r="I60" s="69"/>
      <c r="J60" s="23"/>
    </row>
    <row r="61" spans="1:10" ht="27.6" x14ac:dyDescent="0.25">
      <c r="A61" s="121"/>
      <c r="B61" s="79" t="s">
        <v>68</v>
      </c>
      <c r="C61" s="80"/>
      <c r="D61" s="80">
        <v>7000</v>
      </c>
      <c r="E61" s="122"/>
      <c r="F61" s="67"/>
      <c r="G61" s="68"/>
      <c r="H61" s="68"/>
      <c r="I61" s="69"/>
      <c r="J61" s="23"/>
    </row>
    <row r="62" spans="1:10" ht="14.4" thickBot="1" x14ac:dyDescent="0.3">
      <c r="A62" s="123"/>
      <c r="B62" s="124"/>
      <c r="C62" s="125"/>
      <c r="D62" s="126">
        <f>SUM(D54:D61)</f>
        <v>335054.91000000003</v>
      </c>
      <c r="E62" s="127"/>
      <c r="F62" s="67"/>
      <c r="G62" s="68"/>
      <c r="H62" s="68"/>
      <c r="I62" s="69"/>
      <c r="J62" s="23"/>
    </row>
    <row r="63" spans="1:10" ht="13.8" x14ac:dyDescent="0.25">
      <c r="A63" s="68"/>
      <c r="B63" s="71"/>
      <c r="C63" s="55"/>
      <c r="D63" s="12"/>
      <c r="E63" s="73"/>
      <c r="F63" s="67"/>
      <c r="G63" s="68"/>
      <c r="H63" s="68"/>
      <c r="I63" s="69"/>
      <c r="J63" s="23"/>
    </row>
    <row r="64" spans="1:10" ht="13.8" x14ac:dyDescent="0.25">
      <c r="A64" s="68"/>
      <c r="B64" s="71"/>
      <c r="C64" s="55"/>
      <c r="D64" s="55"/>
      <c r="E64" s="73"/>
      <c r="F64" s="4"/>
    </row>
    <row r="65" spans="1:6" ht="13.8" x14ac:dyDescent="0.25">
      <c r="A65" s="68"/>
      <c r="B65" s="68"/>
      <c r="C65" s="55"/>
      <c r="D65" s="81"/>
      <c r="E65" s="81"/>
      <c r="F65" s="4"/>
    </row>
    <row r="66" spans="1:6" ht="13.8" x14ac:dyDescent="0.25">
      <c r="A66" s="68"/>
      <c r="B66" s="68"/>
      <c r="C66" s="55"/>
      <c r="D66" s="81"/>
      <c r="E66" s="81"/>
      <c r="F66" s="4"/>
    </row>
    <row r="67" spans="1:6" ht="13.8" x14ac:dyDescent="0.25">
      <c r="A67" s="68"/>
      <c r="B67" s="68"/>
      <c r="C67" s="55"/>
      <c r="D67" s="81"/>
      <c r="E67" s="81"/>
      <c r="F67" s="4"/>
    </row>
    <row r="68" spans="1:6" ht="13.8" x14ac:dyDescent="0.25">
      <c r="A68" s="70"/>
      <c r="B68" s="70"/>
      <c r="C68" s="82"/>
      <c r="F68" s="4"/>
    </row>
    <row r="69" spans="1:6" ht="13.8" x14ac:dyDescent="0.25">
      <c r="A69" s="70"/>
      <c r="B69" s="70"/>
      <c r="C69" s="82"/>
      <c r="F69" s="4"/>
    </row>
    <row r="70" spans="1:6" ht="13.8" x14ac:dyDescent="0.25">
      <c r="A70" s="70"/>
      <c r="B70" s="83"/>
      <c r="C70" s="84"/>
      <c r="F70" s="4"/>
    </row>
    <row r="71" spans="1:6" ht="15.6" x14ac:dyDescent="0.3">
      <c r="A71" s="2"/>
      <c r="B71" s="2"/>
      <c r="C71" s="85"/>
      <c r="F71" s="4"/>
    </row>
    <row r="72" spans="1:6" ht="15.6" x14ac:dyDescent="0.3">
      <c r="A72" s="2"/>
      <c r="B72" s="2"/>
      <c r="C72" s="85"/>
      <c r="F72" s="4"/>
    </row>
    <row r="73" spans="1:6" ht="15.6" x14ac:dyDescent="0.3">
      <c r="A73" s="2"/>
      <c r="B73" s="2"/>
      <c r="C73" s="85"/>
      <c r="F73" s="4"/>
    </row>
    <row r="74" spans="1:6" ht="13.8" x14ac:dyDescent="0.25">
      <c r="A74" s="86"/>
      <c r="B74" s="86"/>
      <c r="C74" s="87"/>
      <c r="F74" s="4"/>
    </row>
    <row r="75" spans="1:6" x14ac:dyDescent="0.25">
      <c r="F75" s="4"/>
    </row>
    <row r="76" spans="1:6" x14ac:dyDescent="0.25">
      <c r="F76" s="4"/>
    </row>
    <row r="77" spans="1:6" x14ac:dyDescent="0.25">
      <c r="F77" s="4"/>
    </row>
    <row r="78" spans="1:6" ht="18" x14ac:dyDescent="0.35">
      <c r="A78" s="86"/>
      <c r="B78" s="88"/>
      <c r="C78" s="89"/>
      <c r="F78" s="4"/>
    </row>
    <row r="79" spans="1:6" ht="15.6" x14ac:dyDescent="0.3">
      <c r="A79" s="90"/>
      <c r="B79" s="90"/>
      <c r="C79" s="91"/>
      <c r="F79" s="4"/>
    </row>
    <row r="80" spans="1:6" ht="15.6" x14ac:dyDescent="0.3">
      <c r="A80" s="90"/>
      <c r="B80" s="90"/>
      <c r="C80" s="91"/>
      <c r="F80" s="4"/>
    </row>
    <row r="81" spans="2:6" ht="15.6" x14ac:dyDescent="0.3">
      <c r="B81" s="2"/>
      <c r="C81" s="85"/>
      <c r="F81" s="4"/>
    </row>
    <row r="82" spans="2:6" ht="15.6" x14ac:dyDescent="0.3">
      <c r="B82" s="2"/>
      <c r="C82" s="85"/>
      <c r="F82" s="4"/>
    </row>
    <row r="83" spans="2:6" ht="15.6" x14ac:dyDescent="0.3">
      <c r="B83" s="2"/>
      <c r="C83" s="85"/>
      <c r="F83" s="4"/>
    </row>
    <row r="84" spans="2:6" x14ac:dyDescent="0.25">
      <c r="C84" s="1"/>
      <c r="F84" s="4"/>
    </row>
    <row r="85" spans="2:6" x14ac:dyDescent="0.25">
      <c r="C85" s="1"/>
      <c r="F85" s="4"/>
    </row>
    <row r="86" spans="2:6" x14ac:dyDescent="0.25">
      <c r="C86" s="1"/>
      <c r="F86" s="4"/>
    </row>
    <row r="87" spans="2:6" x14ac:dyDescent="0.25">
      <c r="C87" s="1"/>
      <c r="F87" s="4"/>
    </row>
    <row r="88" spans="2:6" x14ac:dyDescent="0.25">
      <c r="C88" s="1"/>
      <c r="F88" s="4"/>
    </row>
    <row r="89" spans="2:6" x14ac:dyDescent="0.25">
      <c r="C89" s="1"/>
      <c r="F89" s="4"/>
    </row>
    <row r="90" spans="2:6" x14ac:dyDescent="0.25">
      <c r="C90" s="1"/>
      <c r="F90" s="4"/>
    </row>
    <row r="91" spans="2:6" x14ac:dyDescent="0.25">
      <c r="C91" s="1"/>
      <c r="F91" s="4"/>
    </row>
    <row r="92" spans="2:6" x14ac:dyDescent="0.25">
      <c r="C92" s="1"/>
      <c r="F92" s="4"/>
    </row>
    <row r="93" spans="2:6" x14ac:dyDescent="0.25">
      <c r="C93" s="1"/>
      <c r="F93" s="4"/>
    </row>
    <row r="94" spans="2:6" x14ac:dyDescent="0.25">
      <c r="C94" s="1"/>
      <c r="F94" s="4"/>
    </row>
    <row r="95" spans="2:6" x14ac:dyDescent="0.25">
      <c r="C95" s="1"/>
      <c r="F95" s="4"/>
    </row>
    <row r="96" spans="2:6" x14ac:dyDescent="0.25">
      <c r="C96" s="1"/>
      <c r="F96" s="4"/>
    </row>
    <row r="97" spans="1:11" x14ac:dyDescent="0.25">
      <c r="C97" s="1"/>
      <c r="F97" s="4"/>
    </row>
    <row r="98" spans="1:11" x14ac:dyDescent="0.25">
      <c r="C98" s="1"/>
      <c r="F98" s="4"/>
    </row>
    <row r="99" spans="1:11" x14ac:dyDescent="0.25">
      <c r="C99" s="1"/>
      <c r="E99" s="23"/>
      <c r="F99" s="4"/>
      <c r="J99" s="23"/>
      <c r="K99" s="23"/>
    </row>
    <row r="100" spans="1:11" x14ac:dyDescent="0.25">
      <c r="E100" s="23"/>
      <c r="F100" s="4"/>
      <c r="I100" s="23"/>
      <c r="J100" s="23"/>
      <c r="K100" s="23"/>
    </row>
    <row r="101" spans="1:11" x14ac:dyDescent="0.25">
      <c r="E101" s="23"/>
      <c r="F101" s="4"/>
      <c r="I101" s="23"/>
      <c r="J101" s="23"/>
      <c r="K101" s="23"/>
    </row>
    <row r="102" spans="1:11" x14ac:dyDescent="0.25">
      <c r="E102" s="23"/>
      <c r="F102" s="4"/>
      <c r="I102" s="23"/>
      <c r="J102" s="23"/>
      <c r="K102" s="23"/>
    </row>
    <row r="103" spans="1:11" x14ac:dyDescent="0.25">
      <c r="A103" s="23"/>
      <c r="E103" s="23"/>
      <c r="F103" s="4"/>
      <c r="I103" s="23"/>
      <c r="J103" s="23"/>
      <c r="K103" s="23"/>
    </row>
    <row r="104" spans="1:11" x14ac:dyDescent="0.25">
      <c r="A104" s="23"/>
      <c r="E104" s="23"/>
      <c r="F104" s="4"/>
      <c r="I104" s="23"/>
      <c r="J104" s="23"/>
      <c r="K104" s="23"/>
    </row>
    <row r="105" spans="1:11" x14ac:dyDescent="0.25">
      <c r="A105" s="23"/>
      <c r="E105" s="23"/>
      <c r="F105" s="4"/>
      <c r="I105" s="23"/>
      <c r="J105" s="23"/>
      <c r="K105" s="23"/>
    </row>
    <row r="106" spans="1:11" x14ac:dyDescent="0.25">
      <c r="A106" s="23"/>
      <c r="E106" s="23"/>
      <c r="F106" s="4"/>
      <c r="I106" s="23"/>
      <c r="J106" s="23"/>
      <c r="K106" s="23"/>
    </row>
    <row r="107" spans="1:11" x14ac:dyDescent="0.25">
      <c r="E107" s="23"/>
      <c r="F107" s="4"/>
      <c r="I107" s="23"/>
      <c r="J107" s="23"/>
      <c r="K107" s="23"/>
    </row>
    <row r="108" spans="1:11" x14ac:dyDescent="0.25">
      <c r="C108" s="1"/>
      <c r="E108" s="23"/>
      <c r="F108" s="4"/>
      <c r="I108" s="23"/>
      <c r="J108" s="23"/>
      <c r="K108" s="23"/>
    </row>
    <row r="109" spans="1:11" x14ac:dyDescent="0.25">
      <c r="C109" s="1"/>
      <c r="E109" s="23"/>
      <c r="F109" s="4"/>
      <c r="I109" s="23"/>
      <c r="J109" s="23"/>
      <c r="K109" s="23"/>
    </row>
    <row r="110" spans="1:11" x14ac:dyDescent="0.25">
      <c r="C110" s="1"/>
      <c r="E110" s="23"/>
      <c r="F110" s="4"/>
      <c r="I110" s="23"/>
      <c r="J110" s="23"/>
      <c r="K110" s="23"/>
    </row>
    <row r="111" spans="1:11" x14ac:dyDescent="0.25">
      <c r="C111" s="1"/>
      <c r="E111" s="23"/>
      <c r="F111" s="4"/>
      <c r="I111" s="23"/>
      <c r="J111" s="23"/>
      <c r="K111" s="23"/>
    </row>
    <row r="112" spans="1:11" x14ac:dyDescent="0.25">
      <c r="C112" s="1"/>
      <c r="E112" s="23"/>
      <c r="F112" s="4"/>
      <c r="I112" s="23"/>
      <c r="J112" s="23"/>
      <c r="K112" s="23"/>
    </row>
    <row r="113" spans="3:11" x14ac:dyDescent="0.25">
      <c r="C113" s="1"/>
      <c r="E113" s="23"/>
      <c r="F113" s="4"/>
      <c r="I113" s="23"/>
      <c r="J113" s="23"/>
      <c r="K113" s="23"/>
    </row>
    <row r="114" spans="3:11" x14ac:dyDescent="0.25">
      <c r="C114" s="1"/>
      <c r="E114" s="23"/>
      <c r="F114" s="4"/>
      <c r="I114" s="23"/>
      <c r="J114" s="23"/>
      <c r="K114" s="23"/>
    </row>
    <row r="115" spans="3:11" x14ac:dyDescent="0.25">
      <c r="C115" s="1"/>
      <c r="E115" s="23"/>
      <c r="F115" s="4"/>
      <c r="I115" s="23"/>
      <c r="J115" s="23"/>
      <c r="K115" s="23"/>
    </row>
    <row r="116" spans="3:11" x14ac:dyDescent="0.25">
      <c r="C116" s="1"/>
      <c r="E116" s="23"/>
      <c r="F116" s="4"/>
      <c r="I116" s="23"/>
      <c r="J116" s="23"/>
      <c r="K116" s="23"/>
    </row>
    <row r="117" spans="3:11" x14ac:dyDescent="0.25">
      <c r="C117" s="1"/>
      <c r="E117" s="23"/>
      <c r="F117" s="4"/>
      <c r="I117" s="23"/>
      <c r="J117" s="23"/>
      <c r="K117" s="23"/>
    </row>
    <row r="118" spans="3:11" x14ac:dyDescent="0.25">
      <c r="C118" s="1"/>
      <c r="E118" s="23"/>
      <c r="F118" s="4"/>
      <c r="I118" s="23"/>
      <c r="J118" s="23"/>
      <c r="K118" s="23"/>
    </row>
    <row r="119" spans="3:11" x14ac:dyDescent="0.25">
      <c r="C119" s="1"/>
      <c r="E119" s="23"/>
      <c r="F119" s="4"/>
      <c r="J119" s="23"/>
      <c r="K119" s="23"/>
    </row>
    <row r="120" spans="3:11" x14ac:dyDescent="0.25">
      <c r="C120" s="1"/>
      <c r="E120" s="23"/>
      <c r="F120" s="4"/>
    </row>
    <row r="121" spans="3:11" x14ac:dyDescent="0.25">
      <c r="C121" s="1"/>
      <c r="E121" s="23"/>
      <c r="F121" s="4"/>
    </row>
    <row r="122" spans="3:11" x14ac:dyDescent="0.25">
      <c r="C122" s="1"/>
      <c r="E122" s="23"/>
      <c r="F122" s="4"/>
    </row>
    <row r="123" spans="3:11" x14ac:dyDescent="0.25">
      <c r="C123" s="1"/>
      <c r="E123" s="23"/>
      <c r="F123" s="4"/>
    </row>
    <row r="124" spans="3:11" x14ac:dyDescent="0.25">
      <c r="C124" s="1"/>
      <c r="E124" s="23"/>
      <c r="F124" s="4"/>
    </row>
    <row r="125" spans="3:11" x14ac:dyDescent="0.25">
      <c r="C125" s="1"/>
      <c r="E125" s="23"/>
      <c r="F125" s="4"/>
    </row>
    <row r="126" spans="3:11" x14ac:dyDescent="0.25">
      <c r="C126" s="1"/>
      <c r="E126" s="23"/>
      <c r="F126" s="4"/>
    </row>
    <row r="127" spans="3:11" x14ac:dyDescent="0.25">
      <c r="C127" s="1"/>
      <c r="E127" s="23"/>
      <c r="F127" s="4"/>
    </row>
    <row r="128" spans="3:11" x14ac:dyDescent="0.25">
      <c r="C128" s="1"/>
      <c r="E128" s="23"/>
      <c r="F128" s="4"/>
    </row>
    <row r="129" spans="3:6" x14ac:dyDescent="0.25">
      <c r="C129" s="1"/>
      <c r="E129" s="23"/>
      <c r="F129" s="4"/>
    </row>
    <row r="130" spans="3:6" x14ac:dyDescent="0.25">
      <c r="C130" s="1"/>
      <c r="E130" s="23"/>
      <c r="F130" s="4"/>
    </row>
    <row r="131" spans="3:6" x14ac:dyDescent="0.25">
      <c r="C131" s="1"/>
      <c r="E131" s="23"/>
      <c r="F131" s="4"/>
    </row>
    <row r="132" spans="3:6" x14ac:dyDescent="0.25">
      <c r="C132" s="1"/>
      <c r="E132" s="23"/>
      <c r="F132" s="4"/>
    </row>
    <row r="133" spans="3:6" x14ac:dyDescent="0.25">
      <c r="C133" s="1"/>
      <c r="E133" s="23"/>
      <c r="F133" s="4"/>
    </row>
    <row r="134" spans="3:6" x14ac:dyDescent="0.25">
      <c r="C134" s="1"/>
      <c r="E134" s="23"/>
      <c r="F134" s="4"/>
    </row>
    <row r="135" spans="3:6" x14ac:dyDescent="0.25">
      <c r="C135" s="1"/>
      <c r="E135" s="23"/>
      <c r="F135" s="4"/>
    </row>
    <row r="136" spans="3:6" x14ac:dyDescent="0.25">
      <c r="C136" s="1"/>
      <c r="E136" s="23"/>
      <c r="F136" s="4"/>
    </row>
    <row r="137" spans="3:6" x14ac:dyDescent="0.25">
      <c r="C137" s="1"/>
      <c r="E137" s="23"/>
      <c r="F137" s="4"/>
    </row>
    <row r="138" spans="3:6" x14ac:dyDescent="0.25">
      <c r="C138" s="1"/>
      <c r="E138" s="23"/>
      <c r="F138" s="4"/>
    </row>
    <row r="139" spans="3:6" x14ac:dyDescent="0.25">
      <c r="C139" s="1"/>
      <c r="E139" s="23"/>
      <c r="F139" s="4"/>
    </row>
    <row r="140" spans="3:6" x14ac:dyDescent="0.25">
      <c r="C140" s="1"/>
      <c r="E140" s="23"/>
      <c r="F140" s="1"/>
    </row>
    <row r="141" spans="3:6" x14ac:dyDescent="0.25">
      <c r="C141" s="1"/>
      <c r="E141" s="23"/>
      <c r="F141" s="1"/>
    </row>
    <row r="142" spans="3:6" x14ac:dyDescent="0.25">
      <c r="C142" s="1"/>
      <c r="E142" s="23"/>
      <c r="F142" s="1"/>
    </row>
    <row r="143" spans="3:6" x14ac:dyDescent="0.25">
      <c r="C143" s="1"/>
      <c r="E143" s="23"/>
      <c r="F143" s="1"/>
    </row>
    <row r="144" spans="3:6" x14ac:dyDescent="0.25">
      <c r="C144" s="1"/>
      <c r="E144" s="23"/>
      <c r="F144" s="1"/>
    </row>
    <row r="145" spans="3:6" x14ac:dyDescent="0.25">
      <c r="C145" s="1"/>
      <c r="E145" s="23"/>
      <c r="F145" s="1"/>
    </row>
    <row r="146" spans="3:6" x14ac:dyDescent="0.25">
      <c r="C146" s="1"/>
      <c r="E146" s="23"/>
      <c r="F146" s="1"/>
    </row>
    <row r="147" spans="3:6" x14ac:dyDescent="0.25">
      <c r="C147" s="1"/>
      <c r="E147" s="23"/>
      <c r="F147" s="1"/>
    </row>
    <row r="148" spans="3:6" x14ac:dyDescent="0.25">
      <c r="C148" s="1"/>
      <c r="E148" s="23"/>
      <c r="F148" s="1"/>
    </row>
    <row r="149" spans="3:6" x14ac:dyDescent="0.25">
      <c r="C149" s="1"/>
      <c r="E149" s="23"/>
      <c r="F149" s="1"/>
    </row>
    <row r="150" spans="3:6" x14ac:dyDescent="0.25">
      <c r="C150" s="1"/>
      <c r="E150" s="23"/>
      <c r="F150" s="1"/>
    </row>
    <row r="151" spans="3:6" x14ac:dyDescent="0.25">
      <c r="C151" s="1"/>
      <c r="E151" s="23"/>
      <c r="F151" s="1"/>
    </row>
  </sheetData>
  <mergeCells count="13">
    <mergeCell ref="B35:B37"/>
    <mergeCell ref="A29:B29"/>
    <mergeCell ref="A30:B30"/>
    <mergeCell ref="A31:B31"/>
    <mergeCell ref="A3:E3"/>
    <mergeCell ref="A4:E4"/>
    <mergeCell ref="A6:E6"/>
    <mergeCell ref="A7:E7"/>
    <mergeCell ref="A17:B17"/>
    <mergeCell ref="A18:D18"/>
    <mergeCell ref="A23:B23"/>
    <mergeCell ref="A24:B24"/>
    <mergeCell ref="A26:B2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2024-04-05T04:23:25Z</dcterms:modified>
</cp:coreProperties>
</file>